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5480" windowHeight="11640" activeTab="1"/>
  </bookViews>
  <sheets>
    <sheet name="Modelo 3" sheetId="3" r:id="rId1"/>
    <sheet name="Desarrollo 3" sheetId="4" r:id="rId2"/>
  </sheets>
  <calcPr calcId="124519"/>
</workbook>
</file>

<file path=xl/calcChain.xml><?xml version="1.0" encoding="utf-8"?>
<calcChain xmlns="http://schemas.openxmlformats.org/spreadsheetml/2006/main">
  <c r="L24" i="4"/>
  <c r="L23"/>
  <c r="L6"/>
  <c r="L7"/>
  <c r="L8"/>
  <c r="L9"/>
  <c r="L10"/>
  <c r="L11"/>
  <c r="L12"/>
  <c r="L13"/>
  <c r="L14"/>
  <c r="L15"/>
  <c r="L16"/>
  <c r="L17"/>
  <c r="L18"/>
  <c r="L19"/>
  <c r="L20"/>
  <c r="L21"/>
  <c r="L22"/>
  <c r="L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5"/>
  <c r="I6"/>
  <c r="I7"/>
  <c r="I8"/>
  <c r="I9"/>
  <c r="I10"/>
  <c r="I11"/>
  <c r="I12"/>
  <c r="I13"/>
  <c r="I14"/>
  <c r="I15"/>
  <c r="I16"/>
  <c r="I17"/>
  <c r="I18"/>
  <c r="I19"/>
  <c r="I20"/>
  <c r="I21"/>
  <c r="I22"/>
  <c r="I23"/>
  <c r="I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5"/>
  <c r="E23"/>
  <c r="E6"/>
  <c r="E7"/>
  <c r="E8"/>
  <c r="E9"/>
  <c r="E10"/>
  <c r="E11"/>
  <c r="E12"/>
  <c r="E13"/>
  <c r="E14"/>
  <c r="E15"/>
  <c r="E16"/>
  <c r="E17"/>
  <c r="E18"/>
  <c r="E19"/>
  <c r="E20"/>
  <c r="E21"/>
  <c r="E22"/>
  <c r="E5"/>
</calcChain>
</file>

<file path=xl/sharedStrings.xml><?xml version="1.0" encoding="utf-8"?>
<sst xmlns="http://schemas.openxmlformats.org/spreadsheetml/2006/main" count="35" uniqueCount="34">
  <si>
    <t>Bonificaciones</t>
  </si>
  <si>
    <t>Descuentos</t>
  </si>
  <si>
    <t>Bono Familiar</t>
  </si>
  <si>
    <t>Movilidad</t>
  </si>
  <si>
    <t>Total</t>
  </si>
  <si>
    <t>Bonificacion</t>
  </si>
  <si>
    <t>Desct.AFP</t>
  </si>
  <si>
    <t xml:space="preserve">Essalud </t>
  </si>
  <si>
    <t>Descuento</t>
  </si>
  <si>
    <t>Basico</t>
  </si>
  <si>
    <t>Dias Trabj.</t>
  </si>
  <si>
    <t>Pago dia</t>
  </si>
  <si>
    <t>Empleado</t>
  </si>
  <si>
    <t>Ana Trujillo</t>
  </si>
  <si>
    <t>Antonio Moreno</t>
  </si>
  <si>
    <t>Tomas Hardy</t>
  </si>
  <si>
    <t>Christina Berglund</t>
  </si>
  <si>
    <t>Hanna Moos</t>
  </si>
  <si>
    <t>Fedèrìque Citeaus</t>
  </si>
  <si>
    <t>Martin Sommer</t>
  </si>
  <si>
    <t>Laurense Lebiham</t>
  </si>
  <si>
    <t>Elisabeth Lincoln</t>
  </si>
  <si>
    <t>Victoria Ashworth</t>
  </si>
  <si>
    <t>Patricio Simpson</t>
  </si>
  <si>
    <t>Francisco Chang</t>
  </si>
  <si>
    <t>Yang Wang</t>
  </si>
  <si>
    <t xml:space="preserve">Pedro Alfonso </t>
  </si>
  <si>
    <t>Elisabeth Brown</t>
  </si>
  <si>
    <t>Sven Ottlieb</t>
  </si>
  <si>
    <t>Janine Labrune</t>
  </si>
  <si>
    <t>Ann Devon</t>
  </si>
  <si>
    <t>Roland Mendel</t>
  </si>
  <si>
    <t>NETO</t>
  </si>
  <si>
    <t>total</t>
  </si>
</sst>
</file>

<file path=xl/styles.xml><?xml version="1.0" encoding="utf-8"?>
<styleSheet xmlns="http://schemas.openxmlformats.org/spreadsheetml/2006/main">
  <numFmts count="1">
    <numFmt numFmtId="166" formatCode="0.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CF4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66" fontId="0" fillId="0" borderId="1" xfId="0" applyNumberFormat="1" applyBorder="1"/>
    <xf numFmtId="0" fontId="1" fillId="0" borderId="1" xfId="0" applyFont="1" applyBorder="1"/>
    <xf numFmtId="166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0" fontId="1" fillId="3" borderId="1" xfId="0" applyNumberFormat="1" applyFont="1" applyFill="1" applyBorder="1" applyAlignment="1">
      <alignment horizontal="center" vertical="center"/>
    </xf>
    <xf numFmtId="9" fontId="1" fillId="3" borderId="1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66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CF4D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33227</xdr:colOff>
      <xdr:row>0</xdr:row>
      <xdr:rowOff>11075</xdr:rowOff>
    </xdr:from>
    <xdr:to>
      <xdr:col>14</xdr:col>
      <xdr:colOff>385652</xdr:colOff>
      <xdr:row>28</xdr:row>
      <xdr:rowOff>49175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227" y="11075"/>
          <a:ext cx="11051437" cy="53100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showRowColHeaders="0" zoomScale="86" zoomScaleNormal="86" workbookViewId="0">
      <selection activeCell="C31" sqref="C31"/>
    </sheetView>
  </sheetViews>
  <sheetFormatPr baseColWidth="10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L24"/>
  <sheetViews>
    <sheetView tabSelected="1" topLeftCell="B3" workbookViewId="0">
      <selection activeCell="G22" sqref="G22"/>
    </sheetView>
  </sheetViews>
  <sheetFormatPr baseColWidth="10" defaultRowHeight="15"/>
  <cols>
    <col min="1" max="1" width="3.7109375" customWidth="1"/>
    <col min="2" max="2" width="22.140625" customWidth="1"/>
    <col min="6" max="6" width="12.85546875" customWidth="1"/>
  </cols>
  <sheetData>
    <row r="2" spans="2:12">
      <c r="F2" s="7" t="s">
        <v>0</v>
      </c>
      <c r="G2" s="7"/>
      <c r="H2" s="7"/>
      <c r="I2" s="8" t="s">
        <v>1</v>
      </c>
      <c r="J2" s="8"/>
      <c r="K2" s="8"/>
      <c r="L2" s="12" t="s">
        <v>32</v>
      </c>
    </row>
    <row r="3" spans="2:12" ht="25.5" customHeight="1">
      <c r="F3" s="5" t="s">
        <v>2</v>
      </c>
      <c r="G3" s="5" t="s">
        <v>3</v>
      </c>
      <c r="H3" s="5" t="s">
        <v>4</v>
      </c>
      <c r="I3" s="9" t="s">
        <v>6</v>
      </c>
      <c r="J3" s="9" t="s">
        <v>7</v>
      </c>
      <c r="K3" s="9" t="s">
        <v>4</v>
      </c>
      <c r="L3" s="13"/>
    </row>
    <row r="4" spans="2:12" ht="12.75" customHeight="1">
      <c r="B4" s="3" t="s">
        <v>12</v>
      </c>
      <c r="C4" s="3" t="s">
        <v>11</v>
      </c>
      <c r="D4" s="3" t="s">
        <v>10</v>
      </c>
      <c r="E4" s="3" t="s">
        <v>9</v>
      </c>
      <c r="F4" s="6">
        <v>0.12</v>
      </c>
      <c r="G4" s="6">
        <v>0.05</v>
      </c>
      <c r="H4" s="5" t="s">
        <v>5</v>
      </c>
      <c r="I4" s="10">
        <v>0.1172</v>
      </c>
      <c r="J4" s="11">
        <v>0.09</v>
      </c>
      <c r="K4" s="9" t="s">
        <v>8</v>
      </c>
      <c r="L4" s="14"/>
    </row>
    <row r="5" spans="2:12" ht="15.75">
      <c r="B5" s="1" t="s">
        <v>13</v>
      </c>
      <c r="C5" s="1">
        <v>15</v>
      </c>
      <c r="D5" s="1">
        <v>28</v>
      </c>
      <c r="E5" s="3">
        <f>(C5*28)</f>
        <v>420</v>
      </c>
      <c r="F5" s="1">
        <f>(12%*420)</f>
        <v>50.4</v>
      </c>
      <c r="G5" s="1">
        <f>(5%*E5)</f>
        <v>21</v>
      </c>
      <c r="H5" s="3">
        <f>SUM(F5:G5)</f>
        <v>71.400000000000006</v>
      </c>
      <c r="I5" s="2">
        <f>(11.72%*E5)</f>
        <v>49.224000000000004</v>
      </c>
      <c r="J5" s="1">
        <f>(9%*E5)</f>
        <v>37.799999999999997</v>
      </c>
      <c r="K5" s="4">
        <f>SUM(I5:J5)</f>
        <v>87.024000000000001</v>
      </c>
      <c r="L5" s="15">
        <f>(E5+H5-K5)</f>
        <v>404.37599999999998</v>
      </c>
    </row>
    <row r="6" spans="2:12" ht="15.75">
      <c r="B6" s="1" t="s">
        <v>14</v>
      </c>
      <c r="C6" s="1">
        <v>20</v>
      </c>
      <c r="D6" s="1">
        <v>29</v>
      </c>
      <c r="E6" s="3">
        <f t="shared" ref="E6:E23" si="0">(C6*28)</f>
        <v>560</v>
      </c>
      <c r="F6" s="1">
        <f t="shared" ref="F6:F23" si="1">(12%*420)</f>
        <v>50.4</v>
      </c>
      <c r="G6" s="1">
        <f t="shared" ref="G6:G23" si="2">(5%*E6)</f>
        <v>28</v>
      </c>
      <c r="H6" s="3">
        <f t="shared" ref="H6:H23" si="3">SUM(F6:G6)</f>
        <v>78.400000000000006</v>
      </c>
      <c r="I6" s="2">
        <f t="shared" ref="I6:I23" si="4">(11.72%*E6)</f>
        <v>65.632000000000005</v>
      </c>
      <c r="J6" s="1">
        <f t="shared" ref="J6:J23" si="5">(9%*E6)</f>
        <v>50.4</v>
      </c>
      <c r="K6" s="4">
        <f t="shared" ref="K6:K23" si="6">SUM(I6:J6)</f>
        <v>116.03200000000001</v>
      </c>
      <c r="L6" s="15">
        <f t="shared" ref="L6:L23" si="7">(E6+H6-K6)</f>
        <v>522.36799999999994</v>
      </c>
    </row>
    <row r="7" spans="2:12" ht="15.75">
      <c r="B7" s="1" t="s">
        <v>15</v>
      </c>
      <c r="C7" s="1">
        <v>15</v>
      </c>
      <c r="D7" s="1">
        <v>28</v>
      </c>
      <c r="E7" s="3">
        <f t="shared" si="0"/>
        <v>420</v>
      </c>
      <c r="F7" s="1">
        <f t="shared" si="1"/>
        <v>50.4</v>
      </c>
      <c r="G7" s="1">
        <f t="shared" si="2"/>
        <v>21</v>
      </c>
      <c r="H7" s="3">
        <f t="shared" si="3"/>
        <v>71.400000000000006</v>
      </c>
      <c r="I7" s="2">
        <f t="shared" si="4"/>
        <v>49.224000000000004</v>
      </c>
      <c r="J7" s="1">
        <f t="shared" si="5"/>
        <v>37.799999999999997</v>
      </c>
      <c r="K7" s="4">
        <f t="shared" si="6"/>
        <v>87.024000000000001</v>
      </c>
      <c r="L7" s="15">
        <f t="shared" si="7"/>
        <v>404.37599999999998</v>
      </c>
    </row>
    <row r="8" spans="2:12" ht="15.75">
      <c r="B8" s="1" t="s">
        <v>16</v>
      </c>
      <c r="C8" s="1">
        <v>20</v>
      </c>
      <c r="D8" s="1">
        <v>28</v>
      </c>
      <c r="E8" s="3">
        <f t="shared" si="0"/>
        <v>560</v>
      </c>
      <c r="F8" s="1">
        <f t="shared" si="1"/>
        <v>50.4</v>
      </c>
      <c r="G8" s="1">
        <f t="shared" si="2"/>
        <v>28</v>
      </c>
      <c r="H8" s="3">
        <f t="shared" si="3"/>
        <v>78.400000000000006</v>
      </c>
      <c r="I8" s="2">
        <f t="shared" si="4"/>
        <v>65.632000000000005</v>
      </c>
      <c r="J8" s="1">
        <f t="shared" si="5"/>
        <v>50.4</v>
      </c>
      <c r="K8" s="4">
        <f t="shared" si="6"/>
        <v>116.03200000000001</v>
      </c>
      <c r="L8" s="15">
        <f t="shared" si="7"/>
        <v>522.36799999999994</v>
      </c>
    </row>
    <row r="9" spans="2:12" ht="15.75">
      <c r="B9" s="1" t="s">
        <v>17</v>
      </c>
      <c r="C9" s="1">
        <v>30</v>
      </c>
      <c r="D9" s="1">
        <v>27</v>
      </c>
      <c r="E9" s="3">
        <f t="shared" si="0"/>
        <v>840</v>
      </c>
      <c r="F9" s="1">
        <f t="shared" si="1"/>
        <v>50.4</v>
      </c>
      <c r="G9" s="1">
        <f t="shared" si="2"/>
        <v>42</v>
      </c>
      <c r="H9" s="3">
        <f t="shared" si="3"/>
        <v>92.4</v>
      </c>
      <c r="I9" s="2">
        <f t="shared" si="4"/>
        <v>98.448000000000008</v>
      </c>
      <c r="J9" s="1">
        <f t="shared" si="5"/>
        <v>75.599999999999994</v>
      </c>
      <c r="K9" s="4">
        <f t="shared" si="6"/>
        <v>174.048</v>
      </c>
      <c r="L9" s="15">
        <f t="shared" si="7"/>
        <v>758.35199999999998</v>
      </c>
    </row>
    <row r="10" spans="2:12" ht="15.75">
      <c r="B10" s="1" t="s">
        <v>18</v>
      </c>
      <c r="C10" s="1">
        <v>15</v>
      </c>
      <c r="D10" s="1">
        <v>20</v>
      </c>
      <c r="E10" s="3">
        <f t="shared" si="0"/>
        <v>420</v>
      </c>
      <c r="F10" s="1">
        <f t="shared" si="1"/>
        <v>50.4</v>
      </c>
      <c r="G10" s="1">
        <f t="shared" si="2"/>
        <v>21</v>
      </c>
      <c r="H10" s="3">
        <f t="shared" si="3"/>
        <v>71.400000000000006</v>
      </c>
      <c r="I10" s="2">
        <f t="shared" si="4"/>
        <v>49.224000000000004</v>
      </c>
      <c r="J10" s="1">
        <f t="shared" si="5"/>
        <v>37.799999999999997</v>
      </c>
      <c r="K10" s="4">
        <f t="shared" si="6"/>
        <v>87.024000000000001</v>
      </c>
      <c r="L10" s="15">
        <f t="shared" si="7"/>
        <v>404.37599999999998</v>
      </c>
    </row>
    <row r="11" spans="2:12" ht="15.75">
      <c r="B11" s="1" t="s">
        <v>19</v>
      </c>
      <c r="C11" s="1">
        <v>15</v>
      </c>
      <c r="D11" s="1">
        <v>29</v>
      </c>
      <c r="E11" s="3">
        <f t="shared" si="0"/>
        <v>420</v>
      </c>
      <c r="F11" s="1">
        <f t="shared" si="1"/>
        <v>50.4</v>
      </c>
      <c r="G11" s="1">
        <f t="shared" si="2"/>
        <v>21</v>
      </c>
      <c r="H11" s="3">
        <f t="shared" si="3"/>
        <v>71.400000000000006</v>
      </c>
      <c r="I11" s="2">
        <f t="shared" si="4"/>
        <v>49.224000000000004</v>
      </c>
      <c r="J11" s="1">
        <f t="shared" si="5"/>
        <v>37.799999999999997</v>
      </c>
      <c r="K11" s="4">
        <f t="shared" si="6"/>
        <v>87.024000000000001</v>
      </c>
      <c r="L11" s="15">
        <f t="shared" si="7"/>
        <v>404.37599999999998</v>
      </c>
    </row>
    <row r="12" spans="2:12" ht="15.75">
      <c r="B12" s="1" t="s">
        <v>20</v>
      </c>
      <c r="C12" s="1">
        <v>10</v>
      </c>
      <c r="D12" s="1">
        <v>28</v>
      </c>
      <c r="E12" s="3">
        <f t="shared" si="0"/>
        <v>280</v>
      </c>
      <c r="F12" s="1">
        <f t="shared" si="1"/>
        <v>50.4</v>
      </c>
      <c r="G12" s="1">
        <f t="shared" si="2"/>
        <v>14</v>
      </c>
      <c r="H12" s="3">
        <f t="shared" si="3"/>
        <v>64.400000000000006</v>
      </c>
      <c r="I12" s="2">
        <f t="shared" si="4"/>
        <v>32.816000000000003</v>
      </c>
      <c r="J12" s="1">
        <f t="shared" si="5"/>
        <v>25.2</v>
      </c>
      <c r="K12" s="4">
        <f t="shared" si="6"/>
        <v>58.016000000000005</v>
      </c>
      <c r="L12" s="15">
        <f t="shared" si="7"/>
        <v>286.38399999999996</v>
      </c>
    </row>
    <row r="13" spans="2:12" ht="15.75">
      <c r="B13" s="1" t="s">
        <v>21</v>
      </c>
      <c r="C13" s="1">
        <v>15</v>
      </c>
      <c r="D13" s="1">
        <v>27</v>
      </c>
      <c r="E13" s="3">
        <f t="shared" si="0"/>
        <v>420</v>
      </c>
      <c r="F13" s="1">
        <f t="shared" si="1"/>
        <v>50.4</v>
      </c>
      <c r="G13" s="1">
        <f t="shared" si="2"/>
        <v>21</v>
      </c>
      <c r="H13" s="3">
        <f t="shared" si="3"/>
        <v>71.400000000000006</v>
      </c>
      <c r="I13" s="2">
        <f t="shared" si="4"/>
        <v>49.224000000000004</v>
      </c>
      <c r="J13" s="1">
        <f t="shared" si="5"/>
        <v>37.799999999999997</v>
      </c>
      <c r="K13" s="4">
        <f t="shared" si="6"/>
        <v>87.024000000000001</v>
      </c>
      <c r="L13" s="15">
        <f t="shared" si="7"/>
        <v>404.37599999999998</v>
      </c>
    </row>
    <row r="14" spans="2:12" ht="15.75">
      <c r="B14" s="1" t="s">
        <v>22</v>
      </c>
      <c r="C14" s="1">
        <v>10</v>
      </c>
      <c r="D14" s="1">
        <v>27</v>
      </c>
      <c r="E14" s="3">
        <f t="shared" si="0"/>
        <v>280</v>
      </c>
      <c r="F14" s="1">
        <f t="shared" si="1"/>
        <v>50.4</v>
      </c>
      <c r="G14" s="1">
        <f t="shared" si="2"/>
        <v>14</v>
      </c>
      <c r="H14" s="3">
        <f t="shared" si="3"/>
        <v>64.400000000000006</v>
      </c>
      <c r="I14" s="2">
        <f t="shared" si="4"/>
        <v>32.816000000000003</v>
      </c>
      <c r="J14" s="1">
        <f t="shared" si="5"/>
        <v>25.2</v>
      </c>
      <c r="K14" s="4">
        <f t="shared" si="6"/>
        <v>58.016000000000005</v>
      </c>
      <c r="L14" s="15">
        <f t="shared" si="7"/>
        <v>286.38399999999996</v>
      </c>
    </row>
    <row r="15" spans="2:12" ht="15.75">
      <c r="B15" s="1" t="s">
        <v>23</v>
      </c>
      <c r="C15" s="1">
        <v>10</v>
      </c>
      <c r="D15" s="1">
        <v>27</v>
      </c>
      <c r="E15" s="3">
        <f t="shared" si="0"/>
        <v>280</v>
      </c>
      <c r="F15" s="1">
        <f t="shared" si="1"/>
        <v>50.4</v>
      </c>
      <c r="G15" s="1">
        <f t="shared" si="2"/>
        <v>14</v>
      </c>
      <c r="H15" s="3">
        <f t="shared" si="3"/>
        <v>64.400000000000006</v>
      </c>
      <c r="I15" s="2">
        <f t="shared" si="4"/>
        <v>32.816000000000003</v>
      </c>
      <c r="J15" s="1">
        <f t="shared" si="5"/>
        <v>25.2</v>
      </c>
      <c r="K15" s="4">
        <f t="shared" si="6"/>
        <v>58.016000000000005</v>
      </c>
      <c r="L15" s="15">
        <f t="shared" si="7"/>
        <v>286.38399999999996</v>
      </c>
    </row>
    <row r="16" spans="2:12" ht="15.75">
      <c r="B16" s="1" t="s">
        <v>24</v>
      </c>
      <c r="C16" s="1">
        <v>15</v>
      </c>
      <c r="D16" s="1">
        <v>27</v>
      </c>
      <c r="E16" s="3">
        <f t="shared" si="0"/>
        <v>420</v>
      </c>
      <c r="F16" s="1">
        <f t="shared" si="1"/>
        <v>50.4</v>
      </c>
      <c r="G16" s="1">
        <f t="shared" si="2"/>
        <v>21</v>
      </c>
      <c r="H16" s="3">
        <f t="shared" si="3"/>
        <v>71.400000000000006</v>
      </c>
      <c r="I16" s="2">
        <f t="shared" si="4"/>
        <v>49.224000000000004</v>
      </c>
      <c r="J16" s="1">
        <f t="shared" si="5"/>
        <v>37.799999999999997</v>
      </c>
      <c r="K16" s="4">
        <f t="shared" si="6"/>
        <v>87.024000000000001</v>
      </c>
      <c r="L16" s="15">
        <f t="shared" si="7"/>
        <v>404.37599999999998</v>
      </c>
    </row>
    <row r="17" spans="2:12" ht="15.75">
      <c r="B17" s="1" t="s">
        <v>25</v>
      </c>
      <c r="C17" s="1">
        <v>10</v>
      </c>
      <c r="D17" s="1">
        <v>28</v>
      </c>
      <c r="E17" s="3">
        <f t="shared" si="0"/>
        <v>280</v>
      </c>
      <c r="F17" s="1">
        <f t="shared" si="1"/>
        <v>50.4</v>
      </c>
      <c r="G17" s="1">
        <f t="shared" si="2"/>
        <v>14</v>
      </c>
      <c r="H17" s="3">
        <f t="shared" si="3"/>
        <v>64.400000000000006</v>
      </c>
      <c r="I17" s="2">
        <f t="shared" si="4"/>
        <v>32.816000000000003</v>
      </c>
      <c r="J17" s="1">
        <f t="shared" si="5"/>
        <v>25.2</v>
      </c>
      <c r="K17" s="4">
        <f t="shared" si="6"/>
        <v>58.016000000000005</v>
      </c>
      <c r="L17" s="15">
        <f t="shared" si="7"/>
        <v>286.38399999999996</v>
      </c>
    </row>
    <row r="18" spans="2:12" ht="15.75">
      <c r="B18" s="1" t="s">
        <v>26</v>
      </c>
      <c r="C18" s="1">
        <v>10</v>
      </c>
      <c r="D18" s="1">
        <v>29</v>
      </c>
      <c r="E18" s="3">
        <f t="shared" si="0"/>
        <v>280</v>
      </c>
      <c r="F18" s="1">
        <f t="shared" si="1"/>
        <v>50.4</v>
      </c>
      <c r="G18" s="1">
        <f t="shared" si="2"/>
        <v>14</v>
      </c>
      <c r="H18" s="3">
        <f t="shared" si="3"/>
        <v>64.400000000000006</v>
      </c>
      <c r="I18" s="2">
        <f t="shared" si="4"/>
        <v>32.816000000000003</v>
      </c>
      <c r="J18" s="1">
        <f t="shared" si="5"/>
        <v>25.2</v>
      </c>
      <c r="K18" s="4">
        <f t="shared" si="6"/>
        <v>58.016000000000005</v>
      </c>
      <c r="L18" s="15">
        <f t="shared" si="7"/>
        <v>286.38399999999996</v>
      </c>
    </row>
    <row r="19" spans="2:12" ht="15.75">
      <c r="B19" s="1" t="s">
        <v>27</v>
      </c>
      <c r="C19" s="1">
        <v>20</v>
      </c>
      <c r="D19" s="1">
        <v>29</v>
      </c>
      <c r="E19" s="3">
        <f t="shared" si="0"/>
        <v>560</v>
      </c>
      <c r="F19" s="1">
        <f t="shared" si="1"/>
        <v>50.4</v>
      </c>
      <c r="G19" s="1">
        <f t="shared" si="2"/>
        <v>28</v>
      </c>
      <c r="H19" s="3">
        <f t="shared" si="3"/>
        <v>78.400000000000006</v>
      </c>
      <c r="I19" s="2">
        <f t="shared" si="4"/>
        <v>65.632000000000005</v>
      </c>
      <c r="J19" s="1">
        <f t="shared" si="5"/>
        <v>50.4</v>
      </c>
      <c r="K19" s="4">
        <f t="shared" si="6"/>
        <v>116.03200000000001</v>
      </c>
      <c r="L19" s="15">
        <f t="shared" si="7"/>
        <v>522.36799999999994</v>
      </c>
    </row>
    <row r="20" spans="2:12" ht="15.75">
      <c r="B20" s="1" t="s">
        <v>28</v>
      </c>
      <c r="C20" s="1">
        <v>15</v>
      </c>
      <c r="D20" s="1">
        <v>27</v>
      </c>
      <c r="E20" s="3">
        <f t="shared" si="0"/>
        <v>420</v>
      </c>
      <c r="F20" s="1">
        <f t="shared" si="1"/>
        <v>50.4</v>
      </c>
      <c r="G20" s="1">
        <f t="shared" si="2"/>
        <v>21</v>
      </c>
      <c r="H20" s="3">
        <f t="shared" si="3"/>
        <v>71.400000000000006</v>
      </c>
      <c r="I20" s="2">
        <f t="shared" si="4"/>
        <v>49.224000000000004</v>
      </c>
      <c r="J20" s="1">
        <f t="shared" si="5"/>
        <v>37.799999999999997</v>
      </c>
      <c r="K20" s="4">
        <f t="shared" si="6"/>
        <v>87.024000000000001</v>
      </c>
      <c r="L20" s="15">
        <f t="shared" si="7"/>
        <v>404.37599999999998</v>
      </c>
    </row>
    <row r="21" spans="2:12" ht="15.75">
      <c r="B21" s="1" t="s">
        <v>29</v>
      </c>
      <c r="C21" s="1">
        <v>15</v>
      </c>
      <c r="D21" s="1">
        <v>20</v>
      </c>
      <c r="E21" s="3">
        <f t="shared" si="0"/>
        <v>420</v>
      </c>
      <c r="F21" s="1">
        <f t="shared" si="1"/>
        <v>50.4</v>
      </c>
      <c r="G21" s="1">
        <f t="shared" si="2"/>
        <v>21</v>
      </c>
      <c r="H21" s="3">
        <f t="shared" si="3"/>
        <v>71.400000000000006</v>
      </c>
      <c r="I21" s="2">
        <f t="shared" si="4"/>
        <v>49.224000000000004</v>
      </c>
      <c r="J21" s="1">
        <f t="shared" si="5"/>
        <v>37.799999999999997</v>
      </c>
      <c r="K21" s="4">
        <f t="shared" si="6"/>
        <v>87.024000000000001</v>
      </c>
      <c r="L21" s="15">
        <f t="shared" si="7"/>
        <v>404.37599999999998</v>
      </c>
    </row>
    <row r="22" spans="2:12" ht="15.75">
      <c r="B22" s="1" t="s">
        <v>30</v>
      </c>
      <c r="C22" s="1">
        <v>10</v>
      </c>
      <c r="D22" s="1">
        <v>29</v>
      </c>
      <c r="E22" s="3">
        <f t="shared" si="0"/>
        <v>280</v>
      </c>
      <c r="F22" s="1">
        <f t="shared" si="1"/>
        <v>50.4</v>
      </c>
      <c r="G22" s="1">
        <f t="shared" si="2"/>
        <v>14</v>
      </c>
      <c r="H22" s="3">
        <f t="shared" si="3"/>
        <v>64.400000000000006</v>
      </c>
      <c r="I22" s="2">
        <f t="shared" si="4"/>
        <v>32.816000000000003</v>
      </c>
      <c r="J22" s="1">
        <f t="shared" si="5"/>
        <v>25.2</v>
      </c>
      <c r="K22" s="4">
        <f t="shared" si="6"/>
        <v>58.016000000000005</v>
      </c>
      <c r="L22" s="15">
        <f t="shared" si="7"/>
        <v>286.38399999999996</v>
      </c>
    </row>
    <row r="23" spans="2:12" ht="15.75">
      <c r="B23" s="1" t="s">
        <v>31</v>
      </c>
      <c r="C23" s="1">
        <v>10</v>
      </c>
      <c r="D23" s="1">
        <v>28</v>
      </c>
      <c r="E23" s="3">
        <f t="shared" si="0"/>
        <v>280</v>
      </c>
      <c r="F23" s="1">
        <f t="shared" si="1"/>
        <v>50.4</v>
      </c>
      <c r="G23" s="1">
        <f t="shared" si="2"/>
        <v>14</v>
      </c>
      <c r="H23" s="3">
        <f t="shared" si="3"/>
        <v>64.400000000000006</v>
      </c>
      <c r="I23" s="2">
        <f t="shared" si="4"/>
        <v>32.816000000000003</v>
      </c>
      <c r="J23" s="1">
        <f t="shared" si="5"/>
        <v>25.2</v>
      </c>
      <c r="K23" s="4">
        <f t="shared" si="6"/>
        <v>58.016000000000005</v>
      </c>
      <c r="L23" s="15">
        <f>(E23+H23-K23)</f>
        <v>286.38399999999996</v>
      </c>
    </row>
    <row r="24" spans="2:12">
      <c r="K24" s="1" t="s">
        <v>33</v>
      </c>
      <c r="L24" s="2">
        <f>SUM(L5:L23)</f>
        <v>7565.152</v>
      </c>
    </row>
  </sheetData>
  <mergeCells count="3">
    <mergeCell ref="F2:H2"/>
    <mergeCell ref="I2:K2"/>
    <mergeCell ref="L2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Modelo 3</vt:lpstr>
      <vt:lpstr>Desarrollo 3</vt:lpstr>
    </vt:vector>
  </TitlesOfParts>
  <Company>SISE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lrojas</dc:creator>
  <cp:lastModifiedBy>/-/ GP /-/</cp:lastModifiedBy>
  <dcterms:created xsi:type="dcterms:W3CDTF">2010-02-18T19:37:24Z</dcterms:created>
  <dcterms:modified xsi:type="dcterms:W3CDTF">2012-02-12T16:47:52Z</dcterms:modified>
</cp:coreProperties>
</file>